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9320" windowHeight="7992" activeTab="6"/>
  </bookViews>
  <sheets>
    <sheet name="23.5. 2013" sheetId="1" r:id="rId1"/>
    <sheet name="22.5. 2013" sheetId="2" r:id="rId2"/>
    <sheet name="24.5. 2013" sheetId="3" r:id="rId3"/>
    <sheet name="22.8.2013" sheetId="4" r:id="rId4"/>
    <sheet name="23.8.2013 " sheetId="5" r:id="rId5"/>
    <sheet name="24.8.2013" sheetId="6" r:id="rId6"/>
    <sheet name="Tiskovka" sheetId="7" r:id="rId7"/>
  </sheets>
  <calcPr calcId="125725"/>
</workbook>
</file>

<file path=xl/calcChain.xml><?xml version="1.0" encoding="utf-8"?>
<calcChain xmlns="http://schemas.openxmlformats.org/spreadsheetml/2006/main">
  <c r="J9" i="7"/>
  <c r="L9" s="1"/>
  <c r="L11" l="1"/>
  <c r="J11" i="6"/>
  <c r="L15"/>
  <c r="J15"/>
  <c r="L13"/>
  <c r="J13"/>
  <c r="L11"/>
  <c r="L9"/>
  <c r="J13" i="5"/>
  <c r="J15"/>
  <c r="J11"/>
  <c r="L11" s="1"/>
  <c r="J9"/>
  <c r="L15"/>
  <c r="L13"/>
  <c r="L9"/>
  <c r="J15" i="4"/>
  <c r="L15" s="1"/>
  <c r="J13"/>
  <c r="L13" s="1"/>
  <c r="L11"/>
  <c r="L9"/>
  <c r="L21" i="3"/>
  <c r="L19"/>
  <c r="L17"/>
  <c r="L15"/>
  <c r="L13"/>
  <c r="L11"/>
  <c r="L9"/>
  <c r="J17" i="1"/>
  <c r="L21" i="2"/>
  <c r="L19"/>
  <c r="L17"/>
  <c r="L15"/>
  <c r="L13"/>
  <c r="L11"/>
  <c r="J11"/>
  <c r="L9"/>
  <c r="L29" s="1"/>
  <c r="J9"/>
  <c r="L29" i="7" l="1"/>
  <c r="L29" i="6"/>
  <c r="L29" i="5"/>
  <c r="L29" i="4"/>
  <c r="L29" i="3"/>
  <c r="L17" i="1"/>
  <c r="L13"/>
  <c r="L11"/>
  <c r="L9"/>
  <c r="L21"/>
  <c r="L19"/>
  <c r="L15"/>
  <c r="L29" l="1"/>
</calcChain>
</file>

<file path=xl/sharedStrings.xml><?xml version="1.0" encoding="utf-8"?>
<sst xmlns="http://schemas.openxmlformats.org/spreadsheetml/2006/main" count="443" uniqueCount="84">
  <si>
    <t>Poř. číslo</t>
  </si>
  <si>
    <t>Jméno účastníka</t>
  </si>
  <si>
    <t>Bydliště</t>
  </si>
  <si>
    <t>Den cesty</t>
  </si>
  <si>
    <t>Odjezd - Příjezd</t>
  </si>
  <si>
    <t>z bydliště do bydliště</t>
  </si>
  <si>
    <t>Km / Kč</t>
  </si>
  <si>
    <t>AUV</t>
  </si>
  <si>
    <t>SPZ</t>
  </si>
  <si>
    <t>Celkem</t>
  </si>
  <si>
    <t>Vlastnoruční</t>
  </si>
  <si>
    <t>podpis</t>
  </si>
  <si>
    <t>příjemce</t>
  </si>
  <si>
    <t>cest. výloh</t>
  </si>
  <si>
    <t>Číslo</t>
  </si>
  <si>
    <t>obč.</t>
  </si>
  <si>
    <t>průkazu</t>
  </si>
  <si>
    <t xml:space="preserve">    </t>
  </si>
  <si>
    <t xml:space="preserve"> hod.</t>
  </si>
  <si>
    <t>odjezd</t>
  </si>
  <si>
    <t>Praha</t>
  </si>
  <si>
    <t>příjezd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</si>
  <si>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</si>
  <si>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</si>
  <si>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</si>
  <si>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Hromadné vyúčtování cestovních výloh – RD muži 2013</t>
  </si>
  <si>
    <t>Cíl cesty</t>
  </si>
  <si>
    <t>Kladno</t>
  </si>
  <si>
    <t>Mladá Boleslav</t>
  </si>
  <si>
    <t>23h00</t>
  </si>
  <si>
    <t>Km</t>
  </si>
  <si>
    <t>Akce:  VT  Benátky nad Jizerou</t>
  </si>
  <si>
    <t>Začátek dne 22.5.2013</t>
  </si>
  <si>
    <t xml:space="preserve">  Ukončení dne 22.5.2013</t>
  </si>
  <si>
    <t>Dušan Rychlík</t>
  </si>
  <si>
    <t>16h00</t>
  </si>
  <si>
    <t>Pardubice</t>
  </si>
  <si>
    <t>Jan Krtička</t>
  </si>
  <si>
    <t>Ivana Strachanová</t>
  </si>
  <si>
    <t>Petr Dušek</t>
  </si>
  <si>
    <t>Rostoklaty</t>
  </si>
  <si>
    <t>Jiří Ibl</t>
  </si>
  <si>
    <t>Miroslav Kochman</t>
  </si>
  <si>
    <t>Čistá</t>
  </si>
  <si>
    <t>Vítězslav Pítr</t>
  </si>
  <si>
    <t>Benátky nad Jizerou</t>
  </si>
  <si>
    <t>Karin Záhorcová</t>
  </si>
  <si>
    <t>Jan Večeřa</t>
  </si>
  <si>
    <t>Beroun</t>
  </si>
  <si>
    <t>Jan Poláček</t>
  </si>
  <si>
    <t>Začátek dne 20.5.2013</t>
  </si>
  <si>
    <t xml:space="preserve">  Ukončení dne 24.5.2013</t>
  </si>
  <si>
    <t>Odolena Voda</t>
  </si>
  <si>
    <t>Bohumil Nosek</t>
  </si>
  <si>
    <t>Rokycany</t>
  </si>
  <si>
    <t>VT HK</t>
  </si>
  <si>
    <t>Začátek dne 19.8.2013</t>
  </si>
  <si>
    <t xml:space="preserve">  Ukončení dne 24.8.2013</t>
  </si>
  <si>
    <t>Matěj Dmejchal</t>
  </si>
  <si>
    <t>Librantice</t>
  </si>
  <si>
    <t>HK</t>
  </si>
  <si>
    <t>Choceň</t>
  </si>
  <si>
    <t>Michal Kostka</t>
  </si>
  <si>
    <t>Přelouč</t>
  </si>
  <si>
    <t>Petra Cuhorková</t>
  </si>
  <si>
    <t>Soňa Štrumlová</t>
  </si>
  <si>
    <t>Svitavy</t>
  </si>
  <si>
    <t>Prostějov</t>
  </si>
  <si>
    <t>Jakub Gall</t>
  </si>
  <si>
    <t>Tomáš Vojtíšek</t>
  </si>
  <si>
    <t>Brno</t>
  </si>
  <si>
    <t>Josef Pavelka</t>
  </si>
  <si>
    <t>Libor Přibyl</t>
  </si>
  <si>
    <t>Jesenice</t>
  </si>
  <si>
    <t>René Činátl</t>
  </si>
  <si>
    <t>Tiskovka před Kvalifikaci na MS</t>
  </si>
  <si>
    <t>Začátek dne 19.12.2013</t>
  </si>
  <si>
    <t xml:space="preserve">  Ukončení dne 19.12.2013</t>
  </si>
  <si>
    <t>Ostrava</t>
  </si>
  <si>
    <t>Telč</t>
  </si>
  <si>
    <t>Štokr Jan</t>
  </si>
  <si>
    <t>Šmejkal Zdeněk</t>
  </si>
  <si>
    <t>4J40455</t>
  </si>
  <si>
    <t>6S40806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</si>
</sst>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6"/>
      <color indexed="8"/>
      <name val="Arial Black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/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Fill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14" fontId="3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1" fontId="3" fillId="0" borderId="9" xfId="0" applyNumberFormat="1" applyFont="1" applyBorder="1" applyAlignment="1">
      <alignment horizontal="center" wrapText="1"/>
    </xf>
    <xf numFmtId="11" fontId="3" fillId="0" borderId="7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opLeftCell="A7" zoomScaleNormal="100" workbookViewId="0">
      <selection activeCell="J4" sqref="J4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31</v>
      </c>
      <c r="B3" s="87"/>
      <c r="C3" s="87"/>
      <c r="D3" s="21"/>
      <c r="F3" s="75" t="s">
        <v>50</v>
      </c>
      <c r="G3" s="75"/>
      <c r="H3" s="75"/>
      <c r="I3" s="1"/>
      <c r="J3" s="75" t="s">
        <v>51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27"/>
      <c r="K4" s="103" t="s">
        <v>8</v>
      </c>
      <c r="L4" s="30"/>
      <c r="M4" s="94" t="s">
        <v>10</v>
      </c>
      <c r="N4" s="95"/>
      <c r="O4" s="2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28"/>
      <c r="K5" s="104"/>
      <c r="L5" s="31"/>
      <c r="M5" s="69" t="s">
        <v>11</v>
      </c>
      <c r="N5" s="70"/>
      <c r="O5" s="3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28"/>
      <c r="K6" s="104"/>
      <c r="L6" s="31"/>
      <c r="M6" s="69" t="s">
        <v>12</v>
      </c>
      <c r="N6" s="70"/>
      <c r="O6" s="3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29" t="s">
        <v>30</v>
      </c>
      <c r="K7" s="105"/>
      <c r="L7" s="32"/>
      <c r="M7" s="71" t="s">
        <v>13</v>
      </c>
      <c r="N7" s="72"/>
      <c r="O7" s="4"/>
    </row>
    <row r="8" spans="1:15" ht="15" thickBot="1">
      <c r="A8" s="7">
        <v>1</v>
      </c>
      <c r="B8" s="17">
        <v>2</v>
      </c>
      <c r="C8" s="3"/>
      <c r="D8" s="18"/>
      <c r="E8" s="3">
        <v>3</v>
      </c>
      <c r="F8" s="106">
        <v>4</v>
      </c>
      <c r="G8" s="107"/>
      <c r="H8" s="106">
        <v>8</v>
      </c>
      <c r="I8" s="108"/>
      <c r="J8" s="3">
        <v>10</v>
      </c>
      <c r="K8" s="3">
        <v>11</v>
      </c>
      <c r="L8" s="12">
        <v>12</v>
      </c>
      <c r="M8" s="106">
        <v>13</v>
      </c>
      <c r="N8" s="108"/>
      <c r="O8" s="3">
        <v>14</v>
      </c>
    </row>
    <row r="9" spans="1:15" ht="15.75" customHeight="1" thickBot="1">
      <c r="A9" s="65">
        <v>15</v>
      </c>
      <c r="B9" s="88" t="s">
        <v>46</v>
      </c>
      <c r="C9" s="65" t="s">
        <v>20</v>
      </c>
      <c r="D9" s="65" t="s">
        <v>45</v>
      </c>
      <c r="E9" s="90">
        <v>41417</v>
      </c>
      <c r="F9" s="19" t="s">
        <v>21</v>
      </c>
      <c r="G9" s="34" t="s">
        <v>35</v>
      </c>
      <c r="H9" s="79">
        <v>3.7</v>
      </c>
      <c r="I9" s="80"/>
      <c r="J9" s="65">
        <v>90</v>
      </c>
      <c r="K9" s="65"/>
      <c r="L9" s="101">
        <f>H9*J9</f>
        <v>333</v>
      </c>
      <c r="M9" s="73"/>
      <c r="N9" s="74"/>
      <c r="O9" s="65"/>
    </row>
    <row r="10" spans="1:15" ht="15" thickBot="1">
      <c r="A10" s="66"/>
      <c r="B10" s="89"/>
      <c r="C10" s="66"/>
      <c r="D10" s="66"/>
      <c r="E10" s="66"/>
      <c r="F10" s="19" t="s">
        <v>19</v>
      </c>
      <c r="G10" s="34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47</v>
      </c>
      <c r="C11" s="65" t="s">
        <v>48</v>
      </c>
      <c r="D11" s="65" t="s">
        <v>45</v>
      </c>
      <c r="E11" s="90">
        <v>41417</v>
      </c>
      <c r="F11" s="19" t="s">
        <v>21</v>
      </c>
      <c r="G11" s="34" t="s">
        <v>35</v>
      </c>
      <c r="H11" s="79">
        <v>3.7</v>
      </c>
      <c r="I11" s="80"/>
      <c r="J11" s="65">
        <v>150</v>
      </c>
      <c r="K11" s="65"/>
      <c r="L11" s="101">
        <f>H11*J11</f>
        <v>555</v>
      </c>
      <c r="M11" s="73"/>
      <c r="N11" s="74"/>
      <c r="O11" s="65"/>
    </row>
    <row r="12" spans="1:15" ht="15.75" customHeight="1" thickBot="1">
      <c r="A12" s="66"/>
      <c r="B12" s="89"/>
      <c r="C12" s="66"/>
      <c r="D12" s="66"/>
      <c r="E12" s="66"/>
      <c r="F12" s="19" t="s">
        <v>19</v>
      </c>
      <c r="G12" s="34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 t="s">
        <v>49</v>
      </c>
      <c r="C13" s="65" t="s">
        <v>20</v>
      </c>
      <c r="D13" s="65" t="s">
        <v>45</v>
      </c>
      <c r="E13" s="90">
        <v>41417</v>
      </c>
      <c r="F13" s="19" t="s">
        <v>21</v>
      </c>
      <c r="G13" s="34" t="s">
        <v>35</v>
      </c>
      <c r="H13" s="79">
        <v>3.7</v>
      </c>
      <c r="I13" s="80"/>
      <c r="J13" s="65">
        <v>90</v>
      </c>
      <c r="K13" s="65"/>
      <c r="L13" s="101">
        <f>H13*J13</f>
        <v>333</v>
      </c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19" t="s">
        <v>19</v>
      </c>
      <c r="G14" s="34" t="s">
        <v>29</v>
      </c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19</v>
      </c>
      <c r="B15" s="88" t="s">
        <v>39</v>
      </c>
      <c r="C15" s="65" t="s">
        <v>40</v>
      </c>
      <c r="D15" s="65" t="s">
        <v>45</v>
      </c>
      <c r="E15" s="90">
        <v>41417</v>
      </c>
      <c r="F15" s="8" t="s">
        <v>19</v>
      </c>
      <c r="G15" s="34" t="s">
        <v>35</v>
      </c>
      <c r="H15" s="79">
        <v>3.7</v>
      </c>
      <c r="I15" s="80"/>
      <c r="J15" s="65">
        <v>60</v>
      </c>
      <c r="K15" s="65"/>
      <c r="L15" s="101">
        <f>H15*J15</f>
        <v>222</v>
      </c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8" t="s">
        <v>21</v>
      </c>
      <c r="G16" s="34" t="s">
        <v>29</v>
      </c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20</v>
      </c>
      <c r="B17" s="88" t="s">
        <v>41</v>
      </c>
      <c r="C17" s="65" t="s">
        <v>27</v>
      </c>
      <c r="D17" s="65" t="s">
        <v>45</v>
      </c>
      <c r="E17" s="90">
        <v>41417</v>
      </c>
      <c r="F17" s="20" t="s">
        <v>19</v>
      </c>
      <c r="G17" s="34" t="s">
        <v>35</v>
      </c>
      <c r="H17" s="79">
        <v>3.7</v>
      </c>
      <c r="I17" s="80"/>
      <c r="J17" s="65">
        <f>72*2</f>
        <v>144</v>
      </c>
      <c r="K17" s="65"/>
      <c r="L17" s="101">
        <f>H17*J17</f>
        <v>532.80000000000007</v>
      </c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20" t="s">
        <v>21</v>
      </c>
      <c r="G18" s="34" t="s">
        <v>29</v>
      </c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21</v>
      </c>
      <c r="B19" s="88" t="s">
        <v>42</v>
      </c>
      <c r="C19" s="65" t="s">
        <v>43</v>
      </c>
      <c r="D19" s="65" t="s">
        <v>45</v>
      </c>
      <c r="E19" s="90">
        <v>41417</v>
      </c>
      <c r="F19" s="8" t="s">
        <v>19</v>
      </c>
      <c r="G19" s="34" t="s">
        <v>35</v>
      </c>
      <c r="H19" s="79">
        <v>3.7</v>
      </c>
      <c r="I19" s="80"/>
      <c r="J19" s="65">
        <v>62</v>
      </c>
      <c r="K19" s="65"/>
      <c r="L19" s="101">
        <f>H19*J19</f>
        <v>229.4</v>
      </c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8" t="s">
        <v>21</v>
      </c>
      <c r="G20" s="34" t="s">
        <v>29</v>
      </c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22</v>
      </c>
      <c r="B21" s="88" t="s">
        <v>44</v>
      </c>
      <c r="C21" s="65" t="s">
        <v>20</v>
      </c>
      <c r="D21" s="65" t="s">
        <v>45</v>
      </c>
      <c r="E21" s="90">
        <v>41417</v>
      </c>
      <c r="F21" s="8" t="s">
        <v>19</v>
      </c>
      <c r="G21" s="34" t="s">
        <v>35</v>
      </c>
      <c r="H21" s="79">
        <v>3.7</v>
      </c>
      <c r="I21" s="80"/>
      <c r="J21" s="65">
        <v>90</v>
      </c>
      <c r="K21" s="65"/>
      <c r="L21" s="101">
        <f>H21*J21</f>
        <v>333</v>
      </c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8" t="s">
        <v>21</v>
      </c>
      <c r="G22" s="34" t="s">
        <v>29</v>
      </c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23</v>
      </c>
      <c r="B23" s="88"/>
      <c r="C23" s="65"/>
      <c r="D23" s="65"/>
      <c r="E23" s="90"/>
      <c r="F23" s="8"/>
      <c r="G23" s="8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8"/>
      <c r="G24" s="8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24</v>
      </c>
      <c r="B25" s="88"/>
      <c r="C25" s="65"/>
      <c r="D25" s="65"/>
      <c r="E25" s="90"/>
      <c r="F25" s="22"/>
      <c r="G25" s="22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22"/>
      <c r="G26" s="22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8"/>
      <c r="G27" s="19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8"/>
      <c r="G28" s="8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2538.2000000000003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76" t="s">
        <v>22</v>
      </c>
      <c r="B35" s="76"/>
      <c r="C35" s="76"/>
      <c r="D35" s="77" t="s">
        <v>23</v>
      </c>
      <c r="E35" s="77"/>
      <c r="F35" s="77"/>
      <c r="G35" s="77"/>
      <c r="H35" s="78" t="s">
        <v>24</v>
      </c>
      <c r="I35" s="78"/>
      <c r="J35" s="78"/>
      <c r="K35" s="78"/>
      <c r="L35" s="78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3">
    <mergeCell ref="H8:I8"/>
    <mergeCell ref="O17:O18"/>
    <mergeCell ref="M18:N18"/>
    <mergeCell ref="O29:O30"/>
    <mergeCell ref="M29:N30"/>
    <mergeCell ref="L29:L30"/>
    <mergeCell ref="K29:K30"/>
    <mergeCell ref="M24:N24"/>
    <mergeCell ref="J23:J24"/>
    <mergeCell ref="K23:K24"/>
    <mergeCell ref="L23:L24"/>
    <mergeCell ref="K25:K26"/>
    <mergeCell ref="L25:L26"/>
    <mergeCell ref="M25:N25"/>
    <mergeCell ref="O27:O28"/>
    <mergeCell ref="O23:O24"/>
    <mergeCell ref="K17:K18"/>
    <mergeCell ref="L17:L18"/>
    <mergeCell ref="M17:N17"/>
    <mergeCell ref="O25:O26"/>
    <mergeCell ref="M26:N26"/>
    <mergeCell ref="M15:N15"/>
    <mergeCell ref="L15:L16"/>
    <mergeCell ref="L13:L14"/>
    <mergeCell ref="A27:A28"/>
    <mergeCell ref="B27:B28"/>
    <mergeCell ref="C27:C28"/>
    <mergeCell ref="G29:G30"/>
    <mergeCell ref="J29:J30"/>
    <mergeCell ref="M27:N27"/>
    <mergeCell ref="J27:J28"/>
    <mergeCell ref="K27:K28"/>
    <mergeCell ref="M28:N28"/>
    <mergeCell ref="L27:L28"/>
    <mergeCell ref="D27:D28"/>
    <mergeCell ref="E27:E28"/>
    <mergeCell ref="A21:A22"/>
    <mergeCell ref="K21:K22"/>
    <mergeCell ref="J21:J22"/>
    <mergeCell ref="B21:B22"/>
    <mergeCell ref="C21:C22"/>
    <mergeCell ref="O21:O22"/>
    <mergeCell ref="M20:N20"/>
    <mergeCell ref="M21:N21"/>
    <mergeCell ref="L19:L20"/>
    <mergeCell ref="O19:O20"/>
    <mergeCell ref="M22:N22"/>
    <mergeCell ref="L21:L22"/>
    <mergeCell ref="D19:D20"/>
    <mergeCell ref="A23:A24"/>
    <mergeCell ref="B23:B24"/>
    <mergeCell ref="C23:C24"/>
    <mergeCell ref="E23:E24"/>
    <mergeCell ref="M23:N23"/>
    <mergeCell ref="O15:O16"/>
    <mergeCell ref="J15:J16"/>
    <mergeCell ref="K15:K16"/>
    <mergeCell ref="M16:N16"/>
    <mergeCell ref="A15:A16"/>
    <mergeCell ref="B15:B16"/>
    <mergeCell ref="E21:E22"/>
    <mergeCell ref="J19:J20"/>
    <mergeCell ref="B19:B20"/>
    <mergeCell ref="C19:C20"/>
    <mergeCell ref="A17:A18"/>
    <mergeCell ref="B17:B18"/>
    <mergeCell ref="C17:C18"/>
    <mergeCell ref="D17:D18"/>
    <mergeCell ref="E17:E18"/>
    <mergeCell ref="J17:J18"/>
    <mergeCell ref="A19:A20"/>
    <mergeCell ref="M19:N19"/>
    <mergeCell ref="K19:K20"/>
    <mergeCell ref="M13:N13"/>
    <mergeCell ref="K4:K7"/>
    <mergeCell ref="M8:N8"/>
    <mergeCell ref="J9:J10"/>
    <mergeCell ref="K9:K10"/>
    <mergeCell ref="M10:N10"/>
    <mergeCell ref="M11:N11"/>
    <mergeCell ref="M4:N4"/>
    <mergeCell ref="M5:N5"/>
    <mergeCell ref="C4:C7"/>
    <mergeCell ref="E4:E7"/>
    <mergeCell ref="F5:G5"/>
    <mergeCell ref="F6:G6"/>
    <mergeCell ref="F4:G4"/>
    <mergeCell ref="F8:G8"/>
    <mergeCell ref="E19:E20"/>
    <mergeCell ref="C15:C16"/>
    <mergeCell ref="E15:E16"/>
    <mergeCell ref="O9:O10"/>
    <mergeCell ref="O11:O12"/>
    <mergeCell ref="M12:N12"/>
    <mergeCell ref="B9:B10"/>
    <mergeCell ref="C9:C10"/>
    <mergeCell ref="E9:E10"/>
    <mergeCell ref="B11:B12"/>
    <mergeCell ref="C11:C12"/>
    <mergeCell ref="E11:E12"/>
    <mergeCell ref="J11:J12"/>
    <mergeCell ref="K11:K12"/>
    <mergeCell ref="L11:L12"/>
    <mergeCell ref="L9:L10"/>
    <mergeCell ref="M9:N9"/>
    <mergeCell ref="A25:A26"/>
    <mergeCell ref="B25:B26"/>
    <mergeCell ref="C25:C26"/>
    <mergeCell ref="D25:D26"/>
    <mergeCell ref="E25:E26"/>
    <mergeCell ref="J25:J26"/>
    <mergeCell ref="D4:D7"/>
    <mergeCell ref="D9:D10"/>
    <mergeCell ref="D11:D12"/>
    <mergeCell ref="D13:D14"/>
    <mergeCell ref="B13:B14"/>
    <mergeCell ref="C13:C14"/>
    <mergeCell ref="E13:E14"/>
    <mergeCell ref="H4:I4"/>
    <mergeCell ref="H5:I5"/>
    <mergeCell ref="H6:I6"/>
    <mergeCell ref="H7:I7"/>
    <mergeCell ref="A9:A10"/>
    <mergeCell ref="A11:A12"/>
    <mergeCell ref="A13:A14"/>
    <mergeCell ref="D23:D24"/>
    <mergeCell ref="D21:D22"/>
    <mergeCell ref="A4:A7"/>
    <mergeCell ref="B4:B7"/>
    <mergeCell ref="O13:O14"/>
    <mergeCell ref="M14:N14"/>
    <mergeCell ref="M6:N6"/>
    <mergeCell ref="M7:N7"/>
    <mergeCell ref="H29:I30"/>
    <mergeCell ref="J3:L3"/>
    <mergeCell ref="A35:C35"/>
    <mergeCell ref="D35:G35"/>
    <mergeCell ref="H35:L35"/>
    <mergeCell ref="H9:I10"/>
    <mergeCell ref="H11:I12"/>
    <mergeCell ref="H13:I14"/>
    <mergeCell ref="H15:I16"/>
    <mergeCell ref="H17:I18"/>
    <mergeCell ref="H19:I20"/>
    <mergeCell ref="H21:I22"/>
    <mergeCell ref="H23:I24"/>
    <mergeCell ref="H25:I26"/>
    <mergeCell ref="H27:I28"/>
    <mergeCell ref="J13:J14"/>
    <mergeCell ref="K13:K14"/>
    <mergeCell ref="A3:C3"/>
    <mergeCell ref="F3:H3"/>
    <mergeCell ref="D15:D16"/>
  </mergeCells>
  <phoneticPr fontId="0" type="noConversion"/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K15" sqref="K15:K16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31</v>
      </c>
      <c r="B3" s="87"/>
      <c r="C3" s="87"/>
      <c r="D3" s="21"/>
      <c r="F3" s="75" t="s">
        <v>32</v>
      </c>
      <c r="G3" s="75"/>
      <c r="H3" s="75"/>
      <c r="I3" s="1"/>
      <c r="J3" s="75" t="s">
        <v>33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38"/>
      <c r="K4" s="103" t="s">
        <v>8</v>
      </c>
      <c r="L4" s="30"/>
      <c r="M4" s="94" t="s">
        <v>10</v>
      </c>
      <c r="N4" s="95"/>
      <c r="O4" s="37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39"/>
      <c r="K5" s="104"/>
      <c r="L5" s="31"/>
      <c r="M5" s="69" t="s">
        <v>11</v>
      </c>
      <c r="N5" s="70"/>
      <c r="O5" s="36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39"/>
      <c r="K6" s="104"/>
      <c r="L6" s="31"/>
      <c r="M6" s="69" t="s">
        <v>12</v>
      </c>
      <c r="N6" s="70"/>
      <c r="O6" s="36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40" t="s">
        <v>30</v>
      </c>
      <c r="K7" s="105"/>
      <c r="L7" s="32"/>
      <c r="M7" s="71" t="s">
        <v>13</v>
      </c>
      <c r="N7" s="72"/>
      <c r="O7" s="4"/>
    </row>
    <row r="8" spans="1:15" ht="15" thickBot="1">
      <c r="A8" s="39">
        <v>1</v>
      </c>
      <c r="B8" s="17">
        <v>2</v>
      </c>
      <c r="C8" s="36"/>
      <c r="D8" s="36"/>
      <c r="E8" s="36">
        <v>3</v>
      </c>
      <c r="F8" s="106">
        <v>4</v>
      </c>
      <c r="G8" s="107"/>
      <c r="H8" s="106">
        <v>8</v>
      </c>
      <c r="I8" s="108"/>
      <c r="J8" s="36">
        <v>10</v>
      </c>
      <c r="K8" s="36">
        <v>11</v>
      </c>
      <c r="L8" s="12">
        <v>12</v>
      </c>
      <c r="M8" s="106">
        <v>13</v>
      </c>
      <c r="N8" s="108"/>
      <c r="O8" s="36">
        <v>14</v>
      </c>
    </row>
    <row r="9" spans="1:15" ht="15.75" customHeight="1" thickBot="1">
      <c r="A9" s="65">
        <v>15</v>
      </c>
      <c r="B9" s="88" t="s">
        <v>34</v>
      </c>
      <c r="C9" s="65" t="s">
        <v>20</v>
      </c>
      <c r="D9" s="65" t="s">
        <v>28</v>
      </c>
      <c r="E9" s="90">
        <v>41416</v>
      </c>
      <c r="F9" s="35" t="s">
        <v>21</v>
      </c>
      <c r="G9" s="35" t="s">
        <v>35</v>
      </c>
      <c r="H9" s="79">
        <v>3.7</v>
      </c>
      <c r="I9" s="80"/>
      <c r="J9" s="65">
        <f>70*2</f>
        <v>140</v>
      </c>
      <c r="K9" s="65"/>
      <c r="L9" s="101">
        <f>H9*J9</f>
        <v>518</v>
      </c>
      <c r="M9" s="73"/>
      <c r="N9" s="74"/>
      <c r="O9" s="65"/>
    </row>
    <row r="10" spans="1:15" ht="15" thickBot="1">
      <c r="A10" s="66"/>
      <c r="B10" s="89"/>
      <c r="C10" s="66"/>
      <c r="D10" s="66"/>
      <c r="E10" s="66"/>
      <c r="F10" s="35" t="s">
        <v>19</v>
      </c>
      <c r="G10" s="35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37</v>
      </c>
      <c r="C11" s="65" t="s">
        <v>36</v>
      </c>
      <c r="D11" s="65" t="s">
        <v>28</v>
      </c>
      <c r="E11" s="90">
        <v>41416</v>
      </c>
      <c r="F11" s="35" t="s">
        <v>21</v>
      </c>
      <c r="G11" s="35" t="s">
        <v>35</v>
      </c>
      <c r="H11" s="79">
        <v>3.7</v>
      </c>
      <c r="I11" s="80"/>
      <c r="J11" s="65">
        <f>112*2</f>
        <v>224</v>
      </c>
      <c r="K11" s="65"/>
      <c r="L11" s="101">
        <f>H11*J11</f>
        <v>828.80000000000007</v>
      </c>
      <c r="M11" s="73"/>
      <c r="N11" s="74"/>
      <c r="O11" s="65"/>
    </row>
    <row r="12" spans="1:15" ht="15.75" customHeight="1" thickBot="1">
      <c r="A12" s="66"/>
      <c r="B12" s="89"/>
      <c r="C12" s="66"/>
      <c r="D12" s="66"/>
      <c r="E12" s="66"/>
      <c r="F12" s="35" t="s">
        <v>19</v>
      </c>
      <c r="G12" s="35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 t="s">
        <v>38</v>
      </c>
      <c r="C13" s="65" t="s">
        <v>20</v>
      </c>
      <c r="D13" s="65" t="s">
        <v>28</v>
      </c>
      <c r="E13" s="90">
        <v>41416</v>
      </c>
      <c r="F13" s="35" t="s">
        <v>21</v>
      </c>
      <c r="G13" s="35" t="s">
        <v>35</v>
      </c>
      <c r="H13" s="79">
        <v>3.7</v>
      </c>
      <c r="I13" s="80"/>
      <c r="J13" s="65">
        <v>140</v>
      </c>
      <c r="K13" s="65"/>
      <c r="L13" s="101">
        <f>H13*J13</f>
        <v>518</v>
      </c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35" t="s">
        <v>19</v>
      </c>
      <c r="G14" s="35" t="s">
        <v>29</v>
      </c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19</v>
      </c>
      <c r="B15" s="88" t="s">
        <v>39</v>
      </c>
      <c r="C15" s="65" t="s">
        <v>40</v>
      </c>
      <c r="D15" s="65" t="s">
        <v>28</v>
      </c>
      <c r="E15" s="90">
        <v>41416</v>
      </c>
      <c r="F15" s="35" t="s">
        <v>19</v>
      </c>
      <c r="G15" s="35" t="s">
        <v>35</v>
      </c>
      <c r="H15" s="79">
        <v>3.7</v>
      </c>
      <c r="I15" s="80"/>
      <c r="J15" s="65">
        <v>102</v>
      </c>
      <c r="K15" s="65"/>
      <c r="L15" s="101">
        <f>H15*J15</f>
        <v>377.40000000000003</v>
      </c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35" t="s">
        <v>21</v>
      </c>
      <c r="G16" s="35" t="s">
        <v>29</v>
      </c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20</v>
      </c>
      <c r="B17" s="88" t="s">
        <v>41</v>
      </c>
      <c r="C17" s="65" t="s">
        <v>27</v>
      </c>
      <c r="D17" s="65" t="s">
        <v>28</v>
      </c>
      <c r="E17" s="90">
        <v>41416</v>
      </c>
      <c r="F17" s="35" t="s">
        <v>19</v>
      </c>
      <c r="G17" s="35" t="s">
        <v>35</v>
      </c>
      <c r="H17" s="79">
        <v>3.7</v>
      </c>
      <c r="I17" s="80"/>
      <c r="J17" s="65">
        <v>208</v>
      </c>
      <c r="K17" s="65"/>
      <c r="L17" s="101">
        <f>H17*J17</f>
        <v>769.6</v>
      </c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35" t="s">
        <v>21</v>
      </c>
      <c r="G18" s="35" t="s">
        <v>29</v>
      </c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21</v>
      </c>
      <c r="B19" s="88" t="s">
        <v>42</v>
      </c>
      <c r="C19" s="65" t="s">
        <v>43</v>
      </c>
      <c r="D19" s="65" t="s">
        <v>28</v>
      </c>
      <c r="E19" s="90">
        <v>41416</v>
      </c>
      <c r="F19" s="35" t="s">
        <v>19</v>
      </c>
      <c r="G19" s="35" t="s">
        <v>35</v>
      </c>
      <c r="H19" s="79">
        <v>3.7</v>
      </c>
      <c r="I19" s="80"/>
      <c r="J19" s="65">
        <v>22</v>
      </c>
      <c r="K19" s="65"/>
      <c r="L19" s="101">
        <f>H19*J19</f>
        <v>81.400000000000006</v>
      </c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35" t="s">
        <v>21</v>
      </c>
      <c r="G20" s="35" t="s">
        <v>29</v>
      </c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22</v>
      </c>
      <c r="B21" s="88" t="s">
        <v>44</v>
      </c>
      <c r="C21" s="65" t="s">
        <v>20</v>
      </c>
      <c r="D21" s="65" t="s">
        <v>28</v>
      </c>
      <c r="E21" s="90">
        <v>41416</v>
      </c>
      <c r="F21" s="35" t="s">
        <v>19</v>
      </c>
      <c r="G21" s="35" t="s">
        <v>35</v>
      </c>
      <c r="H21" s="79">
        <v>3.7</v>
      </c>
      <c r="I21" s="80"/>
      <c r="J21" s="65">
        <v>140</v>
      </c>
      <c r="K21" s="65"/>
      <c r="L21" s="101">
        <f>H21*J21</f>
        <v>518</v>
      </c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35" t="s">
        <v>21</v>
      </c>
      <c r="G22" s="35" t="s">
        <v>29</v>
      </c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23</v>
      </c>
      <c r="B23" s="88"/>
      <c r="C23" s="65"/>
      <c r="D23" s="65"/>
      <c r="E23" s="90"/>
      <c r="F23" s="35"/>
      <c r="G23" s="35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35"/>
      <c r="G24" s="35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24</v>
      </c>
      <c r="B25" s="88"/>
      <c r="C25" s="65"/>
      <c r="D25" s="65"/>
      <c r="E25" s="90"/>
      <c r="F25" s="35"/>
      <c r="G25" s="35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35"/>
      <c r="G26" s="35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35"/>
      <c r="G27" s="35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35"/>
      <c r="G28" s="35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3611.2000000000003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76" t="s">
        <v>22</v>
      </c>
      <c r="B35" s="76"/>
      <c r="C35" s="76"/>
      <c r="D35" s="77" t="s">
        <v>23</v>
      </c>
      <c r="E35" s="77"/>
      <c r="F35" s="77"/>
      <c r="G35" s="77"/>
      <c r="H35" s="78" t="s">
        <v>24</v>
      </c>
      <c r="I35" s="78"/>
      <c r="J35" s="78"/>
      <c r="K35" s="78"/>
      <c r="L35" s="78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3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F8:G8"/>
    <mergeCell ref="H8:I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J17" sqref="J17:J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31</v>
      </c>
      <c r="B3" s="87"/>
      <c r="C3" s="87"/>
      <c r="D3" s="21"/>
      <c r="F3" s="75" t="s">
        <v>50</v>
      </c>
      <c r="G3" s="75"/>
      <c r="H3" s="75"/>
      <c r="I3" s="1"/>
      <c r="J3" s="75" t="s">
        <v>51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42"/>
      <c r="K4" s="103" t="s">
        <v>8</v>
      </c>
      <c r="L4" s="30"/>
      <c r="M4" s="94" t="s">
        <v>10</v>
      </c>
      <c r="N4" s="95"/>
      <c r="O4" s="45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43"/>
      <c r="K5" s="104"/>
      <c r="L5" s="31"/>
      <c r="M5" s="69" t="s">
        <v>11</v>
      </c>
      <c r="N5" s="70"/>
      <c r="O5" s="46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43"/>
      <c r="K6" s="104"/>
      <c r="L6" s="31"/>
      <c r="M6" s="69" t="s">
        <v>12</v>
      </c>
      <c r="N6" s="70"/>
      <c r="O6" s="46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44" t="s">
        <v>30</v>
      </c>
      <c r="K7" s="105"/>
      <c r="L7" s="32"/>
      <c r="M7" s="71" t="s">
        <v>13</v>
      </c>
      <c r="N7" s="72"/>
      <c r="O7" s="4"/>
    </row>
    <row r="8" spans="1:15" ht="15" thickBot="1">
      <c r="A8" s="43">
        <v>1</v>
      </c>
      <c r="B8" s="17">
        <v>2</v>
      </c>
      <c r="C8" s="46"/>
      <c r="D8" s="46"/>
      <c r="E8" s="46">
        <v>3</v>
      </c>
      <c r="F8" s="106">
        <v>4</v>
      </c>
      <c r="G8" s="107"/>
      <c r="H8" s="106">
        <v>8</v>
      </c>
      <c r="I8" s="108"/>
      <c r="J8" s="46">
        <v>10</v>
      </c>
      <c r="K8" s="46">
        <v>11</v>
      </c>
      <c r="L8" s="12">
        <v>12</v>
      </c>
      <c r="M8" s="106">
        <v>13</v>
      </c>
      <c r="N8" s="108"/>
      <c r="O8" s="46">
        <v>14</v>
      </c>
    </row>
    <row r="9" spans="1:15" ht="15.75" customHeight="1" thickBot="1">
      <c r="A9" s="65">
        <v>15</v>
      </c>
      <c r="B9" s="88" t="s">
        <v>46</v>
      </c>
      <c r="C9" s="65" t="s">
        <v>20</v>
      </c>
      <c r="D9" s="65" t="s">
        <v>52</v>
      </c>
      <c r="E9" s="90">
        <v>41418</v>
      </c>
      <c r="F9" s="41" t="s">
        <v>21</v>
      </c>
      <c r="G9" s="41" t="s">
        <v>35</v>
      </c>
      <c r="H9" s="79">
        <v>3.7</v>
      </c>
      <c r="I9" s="80"/>
      <c r="J9" s="65">
        <v>60</v>
      </c>
      <c r="K9" s="65"/>
      <c r="L9" s="101">
        <f>H9*J9</f>
        <v>222</v>
      </c>
      <c r="M9" s="73"/>
      <c r="N9" s="74"/>
      <c r="O9" s="65"/>
    </row>
    <row r="10" spans="1:15" ht="15" thickBot="1">
      <c r="A10" s="66"/>
      <c r="B10" s="89"/>
      <c r="C10" s="66"/>
      <c r="D10" s="66"/>
      <c r="E10" s="66"/>
      <c r="F10" s="41" t="s">
        <v>19</v>
      </c>
      <c r="G10" s="41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47</v>
      </c>
      <c r="C11" s="65" t="s">
        <v>48</v>
      </c>
      <c r="D11" s="65" t="s">
        <v>52</v>
      </c>
      <c r="E11" s="90">
        <v>41418</v>
      </c>
      <c r="F11" s="41" t="s">
        <v>21</v>
      </c>
      <c r="G11" s="41" t="s">
        <v>35</v>
      </c>
      <c r="H11" s="79">
        <v>3.7</v>
      </c>
      <c r="I11" s="80"/>
      <c r="J11" s="65">
        <v>118</v>
      </c>
      <c r="K11" s="65"/>
      <c r="L11" s="101">
        <f>H11*J11</f>
        <v>436.6</v>
      </c>
      <c r="M11" s="73"/>
      <c r="N11" s="74"/>
      <c r="O11" s="65"/>
    </row>
    <row r="12" spans="1:15" ht="15.75" customHeight="1" thickBot="1">
      <c r="A12" s="66"/>
      <c r="B12" s="89"/>
      <c r="C12" s="66"/>
      <c r="D12" s="66"/>
      <c r="E12" s="66"/>
      <c r="F12" s="41" t="s">
        <v>19</v>
      </c>
      <c r="G12" s="41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 t="s">
        <v>49</v>
      </c>
      <c r="C13" s="65" t="s">
        <v>20</v>
      </c>
      <c r="D13" s="65" t="s">
        <v>52</v>
      </c>
      <c r="E13" s="90">
        <v>41418</v>
      </c>
      <c r="F13" s="41" t="s">
        <v>21</v>
      </c>
      <c r="G13" s="41" t="s">
        <v>35</v>
      </c>
      <c r="H13" s="79">
        <v>3.7</v>
      </c>
      <c r="I13" s="80"/>
      <c r="J13" s="65">
        <v>60</v>
      </c>
      <c r="K13" s="65"/>
      <c r="L13" s="101">
        <f>H13*J13</f>
        <v>222</v>
      </c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41" t="s">
        <v>19</v>
      </c>
      <c r="G14" s="41" t="s">
        <v>29</v>
      </c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19</v>
      </c>
      <c r="B15" s="88" t="s">
        <v>53</v>
      </c>
      <c r="C15" s="65" t="s">
        <v>54</v>
      </c>
      <c r="D15" s="65" t="s">
        <v>52</v>
      </c>
      <c r="E15" s="90">
        <v>41418</v>
      </c>
      <c r="F15" s="41" t="s">
        <v>19</v>
      </c>
      <c r="G15" s="41" t="s">
        <v>35</v>
      </c>
      <c r="H15" s="79">
        <v>3.7</v>
      </c>
      <c r="I15" s="80"/>
      <c r="J15" s="65">
        <v>210</v>
      </c>
      <c r="K15" s="65"/>
      <c r="L15" s="101">
        <f>H15*J15</f>
        <v>777</v>
      </c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41" t="s">
        <v>21</v>
      </c>
      <c r="G16" s="41" t="s">
        <v>29</v>
      </c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20</v>
      </c>
      <c r="B17" s="88" t="s">
        <v>41</v>
      </c>
      <c r="C17" s="65" t="s">
        <v>27</v>
      </c>
      <c r="D17" s="65" t="s">
        <v>52</v>
      </c>
      <c r="E17" s="90">
        <v>41418</v>
      </c>
      <c r="F17" s="41" t="s">
        <v>19</v>
      </c>
      <c r="G17" s="41" t="s">
        <v>35</v>
      </c>
      <c r="H17" s="79">
        <v>3.7</v>
      </c>
      <c r="I17" s="80"/>
      <c r="J17" s="65">
        <v>66</v>
      </c>
      <c r="K17" s="65"/>
      <c r="L17" s="101">
        <f>H17*J17</f>
        <v>244.20000000000002</v>
      </c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41" t="s">
        <v>21</v>
      </c>
      <c r="G18" s="41" t="s">
        <v>29</v>
      </c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21</v>
      </c>
      <c r="B19" s="88" t="s">
        <v>42</v>
      </c>
      <c r="C19" s="65" t="s">
        <v>43</v>
      </c>
      <c r="D19" s="65" t="s">
        <v>52</v>
      </c>
      <c r="E19" s="90">
        <v>41418</v>
      </c>
      <c r="F19" s="41" t="s">
        <v>19</v>
      </c>
      <c r="G19" s="41" t="s">
        <v>35</v>
      </c>
      <c r="H19" s="79">
        <v>3.7</v>
      </c>
      <c r="I19" s="80"/>
      <c r="J19" s="65">
        <v>62</v>
      </c>
      <c r="K19" s="65"/>
      <c r="L19" s="101">
        <f>H19*J19</f>
        <v>229.4</v>
      </c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41" t="s">
        <v>21</v>
      </c>
      <c r="G20" s="41" t="s">
        <v>29</v>
      </c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22</v>
      </c>
      <c r="B21" s="88" t="s">
        <v>44</v>
      </c>
      <c r="C21" s="65" t="s">
        <v>20</v>
      </c>
      <c r="D21" s="65" t="s">
        <v>52</v>
      </c>
      <c r="E21" s="90">
        <v>41418</v>
      </c>
      <c r="F21" s="41" t="s">
        <v>19</v>
      </c>
      <c r="G21" s="41" t="s">
        <v>35</v>
      </c>
      <c r="H21" s="79">
        <v>3.7</v>
      </c>
      <c r="I21" s="80"/>
      <c r="J21" s="65">
        <v>60</v>
      </c>
      <c r="K21" s="65"/>
      <c r="L21" s="101">
        <f>H21*J21</f>
        <v>222</v>
      </c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41" t="s">
        <v>21</v>
      </c>
      <c r="G22" s="41" t="s">
        <v>29</v>
      </c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23</v>
      </c>
      <c r="B23" s="88"/>
      <c r="C23" s="65"/>
      <c r="D23" s="65"/>
      <c r="E23" s="90"/>
      <c r="F23" s="41"/>
      <c r="G23" s="41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41"/>
      <c r="G24" s="41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24</v>
      </c>
      <c r="B25" s="88"/>
      <c r="C25" s="65"/>
      <c r="D25" s="65"/>
      <c r="E25" s="90"/>
      <c r="F25" s="41"/>
      <c r="G25" s="41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41"/>
      <c r="G26" s="41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41"/>
      <c r="G27" s="41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41"/>
      <c r="G28" s="41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2353.1999999999998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76" t="s">
        <v>22</v>
      </c>
      <c r="B35" s="76"/>
      <c r="C35" s="76"/>
      <c r="D35" s="77" t="s">
        <v>23</v>
      </c>
      <c r="E35" s="77"/>
      <c r="F35" s="77"/>
      <c r="G35" s="77"/>
      <c r="H35" s="78" t="s">
        <v>24</v>
      </c>
      <c r="I35" s="78"/>
      <c r="J35" s="78"/>
      <c r="K35" s="78"/>
      <c r="L35" s="78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3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F8:G8"/>
    <mergeCell ref="H8:I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C19" sqref="C19:C20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55</v>
      </c>
      <c r="B3" s="87"/>
      <c r="C3" s="87"/>
      <c r="D3" s="21"/>
      <c r="F3" s="75" t="s">
        <v>56</v>
      </c>
      <c r="G3" s="75"/>
      <c r="H3" s="75"/>
      <c r="I3" s="1"/>
      <c r="J3" s="75" t="s">
        <v>57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50"/>
      <c r="K4" s="103" t="s">
        <v>8</v>
      </c>
      <c r="L4" s="30"/>
      <c r="M4" s="94" t="s">
        <v>10</v>
      </c>
      <c r="N4" s="95"/>
      <c r="O4" s="49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51"/>
      <c r="K5" s="104"/>
      <c r="L5" s="31"/>
      <c r="M5" s="69" t="s">
        <v>11</v>
      </c>
      <c r="N5" s="70"/>
      <c r="O5" s="48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51"/>
      <c r="K6" s="104"/>
      <c r="L6" s="31"/>
      <c r="M6" s="69" t="s">
        <v>12</v>
      </c>
      <c r="N6" s="70"/>
      <c r="O6" s="48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52" t="s">
        <v>30</v>
      </c>
      <c r="K7" s="105"/>
      <c r="L7" s="32"/>
      <c r="M7" s="71" t="s">
        <v>13</v>
      </c>
      <c r="N7" s="72"/>
      <c r="O7" s="4"/>
    </row>
    <row r="8" spans="1:15" ht="15" thickBot="1">
      <c r="A8" s="51">
        <v>1</v>
      </c>
      <c r="B8" s="17">
        <v>2</v>
      </c>
      <c r="C8" s="48"/>
      <c r="D8" s="48"/>
      <c r="E8" s="48">
        <v>3</v>
      </c>
      <c r="F8" s="106">
        <v>4</v>
      </c>
      <c r="G8" s="107"/>
      <c r="H8" s="106">
        <v>8</v>
      </c>
      <c r="I8" s="108"/>
      <c r="J8" s="48">
        <v>10</v>
      </c>
      <c r="K8" s="48">
        <v>11</v>
      </c>
      <c r="L8" s="12">
        <v>12</v>
      </c>
      <c r="M8" s="106">
        <v>13</v>
      </c>
      <c r="N8" s="108"/>
      <c r="O8" s="48">
        <v>14</v>
      </c>
    </row>
    <row r="9" spans="1:15" ht="15.75" customHeight="1" thickBot="1">
      <c r="A9" s="65">
        <v>15</v>
      </c>
      <c r="B9" s="88" t="s">
        <v>58</v>
      </c>
      <c r="C9" s="65" t="s">
        <v>59</v>
      </c>
      <c r="D9" s="65" t="s">
        <v>60</v>
      </c>
      <c r="E9" s="90">
        <v>41508</v>
      </c>
      <c r="F9" s="47" t="s">
        <v>21</v>
      </c>
      <c r="G9" s="47" t="s">
        <v>35</v>
      </c>
      <c r="H9" s="79">
        <v>3.7</v>
      </c>
      <c r="I9" s="80"/>
      <c r="J9" s="65">
        <v>60</v>
      </c>
      <c r="K9" s="65"/>
      <c r="L9" s="101">
        <f>H9*J9</f>
        <v>222</v>
      </c>
      <c r="M9" s="73"/>
      <c r="N9" s="74"/>
      <c r="O9" s="65"/>
    </row>
    <row r="10" spans="1:15" ht="15" thickBot="1">
      <c r="A10" s="66"/>
      <c r="B10" s="89"/>
      <c r="C10" s="66"/>
      <c r="D10" s="66"/>
      <c r="E10" s="66"/>
      <c r="F10" s="47" t="s">
        <v>19</v>
      </c>
      <c r="G10" s="47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62</v>
      </c>
      <c r="C11" s="65" t="s">
        <v>61</v>
      </c>
      <c r="D11" s="65" t="s">
        <v>60</v>
      </c>
      <c r="E11" s="90">
        <v>41508</v>
      </c>
      <c r="F11" s="47" t="s">
        <v>21</v>
      </c>
      <c r="G11" s="47" t="s">
        <v>35</v>
      </c>
      <c r="H11" s="79">
        <v>3.7</v>
      </c>
      <c r="I11" s="80"/>
      <c r="J11" s="65">
        <v>84</v>
      </c>
      <c r="K11" s="65"/>
      <c r="L11" s="101">
        <f>H11*J11</f>
        <v>310.8</v>
      </c>
      <c r="M11" s="73"/>
      <c r="N11" s="74"/>
      <c r="O11" s="65"/>
    </row>
    <row r="12" spans="1:15" ht="15.75" customHeight="1" thickBot="1">
      <c r="A12" s="66"/>
      <c r="B12" s="89"/>
      <c r="C12" s="66"/>
      <c r="D12" s="66"/>
      <c r="E12" s="66"/>
      <c r="F12" s="47" t="s">
        <v>19</v>
      </c>
      <c r="G12" s="47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 t="s">
        <v>64</v>
      </c>
      <c r="C13" s="65" t="s">
        <v>63</v>
      </c>
      <c r="D13" s="65" t="s">
        <v>60</v>
      </c>
      <c r="E13" s="90">
        <v>41508</v>
      </c>
      <c r="F13" s="47" t="s">
        <v>21</v>
      </c>
      <c r="G13" s="47" t="s">
        <v>35</v>
      </c>
      <c r="H13" s="79">
        <v>3.7</v>
      </c>
      <c r="I13" s="80"/>
      <c r="J13" s="65">
        <f>38*2</f>
        <v>76</v>
      </c>
      <c r="K13" s="65"/>
      <c r="L13" s="101">
        <f>H13*J13</f>
        <v>281.2</v>
      </c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47" t="s">
        <v>19</v>
      </c>
      <c r="G14" s="47" t="s">
        <v>29</v>
      </c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19</v>
      </c>
      <c r="B15" s="88" t="s">
        <v>65</v>
      </c>
      <c r="C15" s="65" t="s">
        <v>63</v>
      </c>
      <c r="D15" s="65" t="s">
        <v>60</v>
      </c>
      <c r="E15" s="90">
        <v>41508</v>
      </c>
      <c r="F15" s="47" t="s">
        <v>19</v>
      </c>
      <c r="G15" s="47" t="s">
        <v>35</v>
      </c>
      <c r="H15" s="79">
        <v>3.7</v>
      </c>
      <c r="I15" s="80"/>
      <c r="J15" s="65">
        <f>38*2</f>
        <v>76</v>
      </c>
      <c r="K15" s="65"/>
      <c r="L15" s="101">
        <f>H15*J15</f>
        <v>281.2</v>
      </c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47" t="s">
        <v>21</v>
      </c>
      <c r="G16" s="47" t="s">
        <v>29</v>
      </c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20</v>
      </c>
      <c r="B17" s="88"/>
      <c r="C17" s="65"/>
      <c r="D17" s="65"/>
      <c r="E17" s="90"/>
      <c r="F17" s="47"/>
      <c r="G17" s="47"/>
      <c r="H17" s="79"/>
      <c r="I17" s="80"/>
      <c r="J17" s="65"/>
      <c r="K17" s="65"/>
      <c r="L17" s="101"/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47"/>
      <c r="G18" s="47"/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21</v>
      </c>
      <c r="B19" s="88"/>
      <c r="C19" s="65"/>
      <c r="D19" s="65"/>
      <c r="E19" s="90"/>
      <c r="F19" s="47"/>
      <c r="G19" s="47"/>
      <c r="H19" s="79"/>
      <c r="I19" s="80"/>
      <c r="J19" s="65"/>
      <c r="K19" s="65"/>
      <c r="L19" s="101"/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47"/>
      <c r="G20" s="47"/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22</v>
      </c>
      <c r="B21" s="88"/>
      <c r="C21" s="65"/>
      <c r="D21" s="65"/>
      <c r="E21" s="90"/>
      <c r="F21" s="47"/>
      <c r="G21" s="47"/>
      <c r="H21" s="79"/>
      <c r="I21" s="80"/>
      <c r="J21" s="65"/>
      <c r="K21" s="65"/>
      <c r="L21" s="101"/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47"/>
      <c r="G22" s="47"/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23</v>
      </c>
      <c r="B23" s="88"/>
      <c r="C23" s="65"/>
      <c r="D23" s="65"/>
      <c r="E23" s="90"/>
      <c r="F23" s="47"/>
      <c r="G23" s="47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47"/>
      <c r="G24" s="47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24</v>
      </c>
      <c r="B25" s="88"/>
      <c r="C25" s="65"/>
      <c r="D25" s="65"/>
      <c r="E25" s="90"/>
      <c r="F25" s="47"/>
      <c r="G25" s="47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47"/>
      <c r="G26" s="47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47"/>
      <c r="G27" s="47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47"/>
      <c r="G28" s="47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1095.2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76" t="s">
        <v>22</v>
      </c>
      <c r="B35" s="76"/>
      <c r="C35" s="76"/>
      <c r="D35" s="77" t="s">
        <v>23</v>
      </c>
      <c r="E35" s="77"/>
      <c r="F35" s="77"/>
      <c r="G35" s="77"/>
      <c r="H35" s="78" t="s">
        <v>24</v>
      </c>
      <c r="I35" s="78"/>
      <c r="J35" s="78"/>
      <c r="K35" s="78"/>
      <c r="L35" s="78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3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F8:G8"/>
    <mergeCell ref="H8:I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E9" sqref="E9:E10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55</v>
      </c>
      <c r="B3" s="87"/>
      <c r="C3" s="87"/>
      <c r="D3" s="21"/>
      <c r="F3" s="75" t="s">
        <v>56</v>
      </c>
      <c r="G3" s="75"/>
      <c r="H3" s="75"/>
      <c r="I3" s="1"/>
      <c r="J3" s="75" t="s">
        <v>57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54"/>
      <c r="K4" s="103" t="s">
        <v>8</v>
      </c>
      <c r="L4" s="30"/>
      <c r="M4" s="94" t="s">
        <v>10</v>
      </c>
      <c r="N4" s="95"/>
      <c r="O4" s="57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55"/>
      <c r="K5" s="104"/>
      <c r="L5" s="31"/>
      <c r="M5" s="69" t="s">
        <v>11</v>
      </c>
      <c r="N5" s="70"/>
      <c r="O5" s="58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55"/>
      <c r="K6" s="104"/>
      <c r="L6" s="31"/>
      <c r="M6" s="69" t="s">
        <v>12</v>
      </c>
      <c r="N6" s="70"/>
      <c r="O6" s="58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56" t="s">
        <v>30</v>
      </c>
      <c r="K7" s="105"/>
      <c r="L7" s="32"/>
      <c r="M7" s="71" t="s">
        <v>13</v>
      </c>
      <c r="N7" s="72"/>
      <c r="O7" s="4"/>
    </row>
    <row r="8" spans="1:15" ht="15" thickBot="1">
      <c r="A8" s="55">
        <v>1</v>
      </c>
      <c r="B8" s="17">
        <v>2</v>
      </c>
      <c r="C8" s="58"/>
      <c r="D8" s="58"/>
      <c r="E8" s="58">
        <v>3</v>
      </c>
      <c r="F8" s="106">
        <v>4</v>
      </c>
      <c r="G8" s="107"/>
      <c r="H8" s="106">
        <v>8</v>
      </c>
      <c r="I8" s="108"/>
      <c r="J8" s="58">
        <v>10</v>
      </c>
      <c r="K8" s="58">
        <v>11</v>
      </c>
      <c r="L8" s="12">
        <v>12</v>
      </c>
      <c r="M8" s="106">
        <v>13</v>
      </c>
      <c r="N8" s="108"/>
      <c r="O8" s="58">
        <v>14</v>
      </c>
    </row>
    <row r="9" spans="1:15" ht="15.75" customHeight="1" thickBot="1">
      <c r="A9" s="65">
        <v>15</v>
      </c>
      <c r="B9" s="88" t="s">
        <v>68</v>
      </c>
      <c r="C9" s="65" t="s">
        <v>67</v>
      </c>
      <c r="D9" s="65" t="s">
        <v>66</v>
      </c>
      <c r="E9" s="90">
        <v>41509</v>
      </c>
      <c r="F9" s="53" t="s">
        <v>21</v>
      </c>
      <c r="G9" s="53" t="s">
        <v>35</v>
      </c>
      <c r="H9" s="79">
        <v>3.7</v>
      </c>
      <c r="I9" s="80"/>
      <c r="J9" s="65">
        <f>88*2</f>
        <v>176</v>
      </c>
      <c r="K9" s="65"/>
      <c r="L9" s="101">
        <f>H9*J9</f>
        <v>651.20000000000005</v>
      </c>
      <c r="M9" s="73"/>
      <c r="N9" s="74"/>
      <c r="O9" s="65"/>
    </row>
    <row r="10" spans="1:15" ht="15" thickBot="1">
      <c r="A10" s="66"/>
      <c r="B10" s="89"/>
      <c r="C10" s="66"/>
      <c r="D10" s="66"/>
      <c r="E10" s="66"/>
      <c r="F10" s="53" t="s">
        <v>19</v>
      </c>
      <c r="G10" s="53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69</v>
      </c>
      <c r="C11" s="65" t="s">
        <v>70</v>
      </c>
      <c r="D11" s="65" t="s">
        <v>66</v>
      </c>
      <c r="E11" s="90">
        <v>41509</v>
      </c>
      <c r="F11" s="53" t="s">
        <v>21</v>
      </c>
      <c r="G11" s="53" t="s">
        <v>35</v>
      </c>
      <c r="H11" s="79">
        <v>3.7</v>
      </c>
      <c r="I11" s="80"/>
      <c r="J11" s="65">
        <f>67*2</f>
        <v>134</v>
      </c>
      <c r="K11" s="65"/>
      <c r="L11" s="101">
        <f>H11*J11</f>
        <v>495.8</v>
      </c>
      <c r="M11" s="73"/>
      <c r="N11" s="74"/>
      <c r="O11" s="65"/>
    </row>
    <row r="12" spans="1:15" ht="15.75" customHeight="1" thickBot="1">
      <c r="A12" s="66"/>
      <c r="B12" s="89"/>
      <c r="C12" s="66"/>
      <c r="D12" s="66"/>
      <c r="E12" s="66"/>
      <c r="F12" s="53" t="s">
        <v>19</v>
      </c>
      <c r="G12" s="53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 t="s">
        <v>71</v>
      </c>
      <c r="C13" s="65" t="s">
        <v>70</v>
      </c>
      <c r="D13" s="65" t="s">
        <v>66</v>
      </c>
      <c r="E13" s="90">
        <v>41509</v>
      </c>
      <c r="F13" s="53" t="s">
        <v>21</v>
      </c>
      <c r="G13" s="53" t="s">
        <v>35</v>
      </c>
      <c r="H13" s="79">
        <v>3.7</v>
      </c>
      <c r="I13" s="80"/>
      <c r="J13" s="65">
        <f t="shared" ref="J13" si="0">67*2</f>
        <v>134</v>
      </c>
      <c r="K13" s="65"/>
      <c r="L13" s="101">
        <f>H13*J13</f>
        <v>495.8</v>
      </c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53" t="s">
        <v>19</v>
      </c>
      <c r="G14" s="53" t="s">
        <v>29</v>
      </c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18</v>
      </c>
      <c r="B15" s="88" t="s">
        <v>72</v>
      </c>
      <c r="C15" s="65" t="s">
        <v>70</v>
      </c>
      <c r="D15" s="65" t="s">
        <v>66</v>
      </c>
      <c r="E15" s="90">
        <v>41509</v>
      </c>
      <c r="F15" s="53" t="s">
        <v>19</v>
      </c>
      <c r="G15" s="53" t="s">
        <v>35</v>
      </c>
      <c r="H15" s="79">
        <v>3.7</v>
      </c>
      <c r="I15" s="80"/>
      <c r="J15" s="65">
        <f t="shared" ref="J15" si="1">67*2</f>
        <v>134</v>
      </c>
      <c r="K15" s="65"/>
      <c r="L15" s="101">
        <f>H15*J15</f>
        <v>495.8</v>
      </c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53" t="s">
        <v>21</v>
      </c>
      <c r="G16" s="53" t="s">
        <v>29</v>
      </c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19</v>
      </c>
      <c r="B17" s="88"/>
      <c r="C17" s="65"/>
      <c r="D17" s="65"/>
      <c r="E17" s="90"/>
      <c r="F17" s="53"/>
      <c r="G17" s="53"/>
      <c r="H17" s="79"/>
      <c r="I17" s="80"/>
      <c r="J17" s="65"/>
      <c r="K17" s="65"/>
      <c r="L17" s="101"/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53"/>
      <c r="G18" s="53"/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20</v>
      </c>
      <c r="B19" s="88"/>
      <c r="C19" s="65"/>
      <c r="D19" s="65"/>
      <c r="E19" s="90"/>
      <c r="F19" s="53"/>
      <c r="G19" s="53"/>
      <c r="H19" s="79"/>
      <c r="I19" s="80"/>
      <c r="J19" s="65"/>
      <c r="K19" s="65"/>
      <c r="L19" s="101"/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53"/>
      <c r="G20" s="53"/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21</v>
      </c>
      <c r="B21" s="88"/>
      <c r="C21" s="65"/>
      <c r="D21" s="65"/>
      <c r="E21" s="90"/>
      <c r="F21" s="53"/>
      <c r="G21" s="53"/>
      <c r="H21" s="79"/>
      <c r="I21" s="80"/>
      <c r="J21" s="65"/>
      <c r="K21" s="65"/>
      <c r="L21" s="101"/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53"/>
      <c r="G22" s="53"/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22</v>
      </c>
      <c r="B23" s="88"/>
      <c r="C23" s="65"/>
      <c r="D23" s="65"/>
      <c r="E23" s="90"/>
      <c r="F23" s="53"/>
      <c r="G23" s="53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53"/>
      <c r="G24" s="53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23</v>
      </c>
      <c r="B25" s="88"/>
      <c r="C25" s="65"/>
      <c r="D25" s="65"/>
      <c r="E25" s="90"/>
      <c r="F25" s="53"/>
      <c r="G25" s="53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53"/>
      <c r="G26" s="53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53"/>
      <c r="G27" s="53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53"/>
      <c r="G28" s="53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2138.6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76" t="s">
        <v>22</v>
      </c>
      <c r="B35" s="76"/>
      <c r="C35" s="76"/>
      <c r="D35" s="77" t="s">
        <v>23</v>
      </c>
      <c r="E35" s="77"/>
      <c r="F35" s="77"/>
      <c r="G35" s="77"/>
      <c r="H35" s="78" t="s">
        <v>24</v>
      </c>
      <c r="I35" s="78"/>
      <c r="J35" s="78"/>
      <c r="K35" s="78"/>
      <c r="L35" s="78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3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F8:G8"/>
    <mergeCell ref="H8:I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C23" sqref="C23:C24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55</v>
      </c>
      <c r="B3" s="87"/>
      <c r="C3" s="87"/>
      <c r="D3" s="21"/>
      <c r="F3" s="75" t="s">
        <v>56</v>
      </c>
      <c r="G3" s="75"/>
      <c r="H3" s="75"/>
      <c r="I3" s="1"/>
      <c r="J3" s="75" t="s">
        <v>57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54"/>
      <c r="K4" s="103" t="s">
        <v>8</v>
      </c>
      <c r="L4" s="30"/>
      <c r="M4" s="94" t="s">
        <v>10</v>
      </c>
      <c r="N4" s="95"/>
      <c r="O4" s="57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55"/>
      <c r="K5" s="104"/>
      <c r="L5" s="31"/>
      <c r="M5" s="69" t="s">
        <v>11</v>
      </c>
      <c r="N5" s="70"/>
      <c r="O5" s="58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55"/>
      <c r="K6" s="104"/>
      <c r="L6" s="31"/>
      <c r="M6" s="69" t="s">
        <v>12</v>
      </c>
      <c r="N6" s="70"/>
      <c r="O6" s="58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56" t="s">
        <v>30</v>
      </c>
      <c r="K7" s="105"/>
      <c r="L7" s="32"/>
      <c r="M7" s="71" t="s">
        <v>13</v>
      </c>
      <c r="N7" s="72"/>
      <c r="O7" s="4"/>
    </row>
    <row r="8" spans="1:15" ht="15" thickBot="1">
      <c r="A8" s="55">
        <v>1</v>
      </c>
      <c r="B8" s="17">
        <v>2</v>
      </c>
      <c r="C8" s="58"/>
      <c r="D8" s="58"/>
      <c r="E8" s="58">
        <v>3</v>
      </c>
      <c r="F8" s="106">
        <v>4</v>
      </c>
      <c r="G8" s="107"/>
      <c r="H8" s="106">
        <v>8</v>
      </c>
      <c r="I8" s="108"/>
      <c r="J8" s="58">
        <v>10</v>
      </c>
      <c r="K8" s="58">
        <v>11</v>
      </c>
      <c r="L8" s="12">
        <v>12</v>
      </c>
      <c r="M8" s="106">
        <v>13</v>
      </c>
      <c r="N8" s="108"/>
      <c r="O8" s="58">
        <v>14</v>
      </c>
    </row>
    <row r="9" spans="1:15" ht="15.75" customHeight="1" thickBot="1">
      <c r="A9" s="65">
        <v>15</v>
      </c>
      <c r="B9" s="88" t="s">
        <v>58</v>
      </c>
      <c r="C9" s="65" t="s">
        <v>59</v>
      </c>
      <c r="D9" s="65" t="s">
        <v>60</v>
      </c>
      <c r="E9" s="90">
        <v>41510</v>
      </c>
      <c r="F9" s="53" t="s">
        <v>21</v>
      </c>
      <c r="G9" s="53" t="s">
        <v>35</v>
      </c>
      <c r="H9" s="79">
        <v>3.7</v>
      </c>
      <c r="I9" s="80"/>
      <c r="J9" s="65">
        <v>60</v>
      </c>
      <c r="K9" s="65"/>
      <c r="L9" s="101">
        <f>H9*J9</f>
        <v>222</v>
      </c>
      <c r="M9" s="73"/>
      <c r="N9" s="74"/>
      <c r="O9" s="65"/>
    </row>
    <row r="10" spans="1:15" ht="15" thickBot="1">
      <c r="A10" s="66"/>
      <c r="B10" s="89"/>
      <c r="C10" s="66"/>
      <c r="D10" s="66"/>
      <c r="E10" s="66"/>
      <c r="F10" s="53" t="s">
        <v>19</v>
      </c>
      <c r="G10" s="53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74</v>
      </c>
      <c r="C11" s="65" t="s">
        <v>73</v>
      </c>
      <c r="D11" s="65" t="s">
        <v>60</v>
      </c>
      <c r="E11" s="90">
        <v>41510</v>
      </c>
      <c r="F11" s="53" t="s">
        <v>21</v>
      </c>
      <c r="G11" s="53" t="s">
        <v>35</v>
      </c>
      <c r="H11" s="79">
        <v>3.7</v>
      </c>
      <c r="I11" s="80"/>
      <c r="J11" s="65">
        <f>121*2</f>
        <v>242</v>
      </c>
      <c r="K11" s="65"/>
      <c r="L11" s="101">
        <f>H11*J11</f>
        <v>895.40000000000009</v>
      </c>
      <c r="M11" s="73"/>
      <c r="N11" s="74"/>
      <c r="O11" s="65"/>
    </row>
    <row r="12" spans="1:15" ht="15.75" customHeight="1" thickBot="1">
      <c r="A12" s="66"/>
      <c r="B12" s="89"/>
      <c r="C12" s="66"/>
      <c r="D12" s="66"/>
      <c r="E12" s="66"/>
      <c r="F12" s="53" t="s">
        <v>19</v>
      </c>
      <c r="G12" s="53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 t="s">
        <v>64</v>
      </c>
      <c r="C13" s="65" t="s">
        <v>63</v>
      </c>
      <c r="D13" s="65" t="s">
        <v>60</v>
      </c>
      <c r="E13" s="90">
        <v>41510</v>
      </c>
      <c r="F13" s="53" t="s">
        <v>21</v>
      </c>
      <c r="G13" s="53" t="s">
        <v>35</v>
      </c>
      <c r="H13" s="79">
        <v>3.7</v>
      </c>
      <c r="I13" s="80"/>
      <c r="J13" s="65">
        <f>38*2</f>
        <v>76</v>
      </c>
      <c r="K13" s="65"/>
      <c r="L13" s="101">
        <f>H13*J13</f>
        <v>281.2</v>
      </c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53" t="s">
        <v>19</v>
      </c>
      <c r="G14" s="53" t="s">
        <v>29</v>
      </c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19</v>
      </c>
      <c r="B15" s="88" t="s">
        <v>65</v>
      </c>
      <c r="C15" s="65" t="s">
        <v>63</v>
      </c>
      <c r="D15" s="65" t="s">
        <v>60</v>
      </c>
      <c r="E15" s="90">
        <v>41510</v>
      </c>
      <c r="F15" s="53" t="s">
        <v>19</v>
      </c>
      <c r="G15" s="53" t="s">
        <v>35</v>
      </c>
      <c r="H15" s="79">
        <v>3.7</v>
      </c>
      <c r="I15" s="80"/>
      <c r="J15" s="65">
        <f>38*2</f>
        <v>76</v>
      </c>
      <c r="K15" s="65"/>
      <c r="L15" s="101">
        <f>H15*J15</f>
        <v>281.2</v>
      </c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53" t="s">
        <v>21</v>
      </c>
      <c r="G16" s="53" t="s">
        <v>29</v>
      </c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20</v>
      </c>
      <c r="B17" s="88"/>
      <c r="C17" s="65"/>
      <c r="D17" s="65"/>
      <c r="E17" s="90"/>
      <c r="F17" s="53"/>
      <c r="G17" s="53"/>
      <c r="H17" s="79"/>
      <c r="I17" s="80"/>
      <c r="J17" s="65"/>
      <c r="K17" s="65"/>
      <c r="L17" s="101"/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53"/>
      <c r="G18" s="53"/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21</v>
      </c>
      <c r="B19" s="88"/>
      <c r="C19" s="65"/>
      <c r="D19" s="65"/>
      <c r="E19" s="90"/>
      <c r="F19" s="53"/>
      <c r="G19" s="53"/>
      <c r="H19" s="79"/>
      <c r="I19" s="80"/>
      <c r="J19" s="65"/>
      <c r="K19" s="65"/>
      <c r="L19" s="101"/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53"/>
      <c r="G20" s="53"/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22</v>
      </c>
      <c r="B21" s="88"/>
      <c r="C21" s="65"/>
      <c r="D21" s="65"/>
      <c r="E21" s="90"/>
      <c r="F21" s="53"/>
      <c r="G21" s="53"/>
      <c r="H21" s="79"/>
      <c r="I21" s="80"/>
      <c r="J21" s="65"/>
      <c r="K21" s="65"/>
      <c r="L21" s="101"/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53"/>
      <c r="G22" s="53"/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23</v>
      </c>
      <c r="B23" s="88"/>
      <c r="C23" s="65"/>
      <c r="D23" s="65"/>
      <c r="E23" s="90"/>
      <c r="F23" s="53"/>
      <c r="G23" s="53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53"/>
      <c r="G24" s="53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24</v>
      </c>
      <c r="B25" s="88"/>
      <c r="C25" s="65"/>
      <c r="D25" s="65"/>
      <c r="E25" s="90"/>
      <c r="F25" s="53"/>
      <c r="G25" s="53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53"/>
      <c r="G26" s="53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53"/>
      <c r="G27" s="53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53"/>
      <c r="G28" s="53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1679.8000000000002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76" t="s">
        <v>22</v>
      </c>
      <c r="B35" s="76"/>
      <c r="C35" s="76"/>
      <c r="D35" s="77" t="s">
        <v>23</v>
      </c>
      <c r="E35" s="77"/>
      <c r="F35" s="77"/>
      <c r="G35" s="77"/>
      <c r="H35" s="78" t="s">
        <v>24</v>
      </c>
      <c r="I35" s="78"/>
      <c r="J35" s="78"/>
      <c r="K35" s="78"/>
      <c r="L35" s="78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3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F8:G8"/>
    <mergeCell ref="H8:I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5"/>
  <sheetViews>
    <sheetView tabSelected="1" zoomScaleNormal="100" workbookViewId="0">
      <selection activeCell="O1" sqref="A1:O33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15" ht="15" thickBot="1">
      <c r="A3" s="87" t="s">
        <v>75</v>
      </c>
      <c r="B3" s="87"/>
      <c r="C3" s="87"/>
      <c r="D3" s="21"/>
      <c r="F3" s="75" t="s">
        <v>76</v>
      </c>
      <c r="G3" s="75"/>
      <c r="H3" s="75"/>
      <c r="I3" s="1"/>
      <c r="J3" s="75" t="s">
        <v>77</v>
      </c>
      <c r="K3" s="75"/>
      <c r="L3" s="75"/>
    </row>
    <row r="4" spans="1:15" ht="18.75" customHeight="1">
      <c r="A4" s="91" t="s">
        <v>0</v>
      </c>
      <c r="B4" s="98" t="s">
        <v>1</v>
      </c>
      <c r="C4" s="103" t="s">
        <v>2</v>
      </c>
      <c r="D4" s="91" t="s">
        <v>26</v>
      </c>
      <c r="E4" s="91" t="s">
        <v>3</v>
      </c>
      <c r="F4" s="94" t="s">
        <v>4</v>
      </c>
      <c r="G4" s="95"/>
      <c r="H4" s="94" t="s">
        <v>6</v>
      </c>
      <c r="I4" s="95"/>
      <c r="J4" s="62"/>
      <c r="K4" s="103" t="s">
        <v>8</v>
      </c>
      <c r="L4" s="30"/>
      <c r="M4" s="94" t="s">
        <v>10</v>
      </c>
      <c r="N4" s="95"/>
      <c r="O4" s="61" t="s">
        <v>14</v>
      </c>
    </row>
    <row r="5" spans="1:15" ht="33" customHeight="1">
      <c r="A5" s="92"/>
      <c r="B5" s="99"/>
      <c r="C5" s="104"/>
      <c r="D5" s="92"/>
      <c r="E5" s="92"/>
      <c r="F5" s="69" t="s">
        <v>5</v>
      </c>
      <c r="G5" s="70"/>
      <c r="H5" s="69">
        <v>3.7</v>
      </c>
      <c r="I5" s="70"/>
      <c r="J5" s="63"/>
      <c r="K5" s="104"/>
      <c r="L5" s="31"/>
      <c r="M5" s="69" t="s">
        <v>11</v>
      </c>
      <c r="N5" s="70"/>
      <c r="O5" s="60" t="s">
        <v>15</v>
      </c>
    </row>
    <row r="6" spans="1:15" ht="16.5" customHeight="1">
      <c r="A6" s="92"/>
      <c r="B6" s="99"/>
      <c r="C6" s="104"/>
      <c r="D6" s="92"/>
      <c r="E6" s="92"/>
      <c r="F6" s="96"/>
      <c r="G6" s="97"/>
      <c r="H6" s="69" t="s">
        <v>7</v>
      </c>
      <c r="I6" s="70"/>
      <c r="J6" s="63"/>
      <c r="K6" s="104"/>
      <c r="L6" s="31"/>
      <c r="M6" s="69" t="s">
        <v>12</v>
      </c>
      <c r="N6" s="70"/>
      <c r="O6" s="60" t="s">
        <v>16</v>
      </c>
    </row>
    <row r="7" spans="1:15" ht="15" thickBot="1">
      <c r="A7" s="93"/>
      <c r="B7" s="100"/>
      <c r="C7" s="105"/>
      <c r="D7" s="93"/>
      <c r="E7" s="93"/>
      <c r="F7" s="5" t="s">
        <v>17</v>
      </c>
      <c r="G7" s="6" t="s">
        <v>18</v>
      </c>
      <c r="H7" s="96"/>
      <c r="I7" s="97"/>
      <c r="J7" s="64" t="s">
        <v>30</v>
      </c>
      <c r="K7" s="105"/>
      <c r="L7" s="32"/>
      <c r="M7" s="71" t="s">
        <v>13</v>
      </c>
      <c r="N7" s="72"/>
      <c r="O7" s="4"/>
    </row>
    <row r="8" spans="1:15" ht="15" thickBot="1">
      <c r="A8" s="63">
        <v>1</v>
      </c>
      <c r="B8" s="17">
        <v>2</v>
      </c>
      <c r="C8" s="60"/>
      <c r="D8" s="60"/>
      <c r="E8" s="60">
        <v>3</v>
      </c>
      <c r="F8" s="106">
        <v>4</v>
      </c>
      <c r="G8" s="107"/>
      <c r="H8" s="106">
        <v>8</v>
      </c>
      <c r="I8" s="108"/>
      <c r="J8" s="60">
        <v>10</v>
      </c>
      <c r="K8" s="60">
        <v>11</v>
      </c>
      <c r="L8" s="12">
        <v>12</v>
      </c>
      <c r="M8" s="106">
        <v>13</v>
      </c>
      <c r="N8" s="108"/>
      <c r="O8" s="60">
        <v>14</v>
      </c>
    </row>
    <row r="9" spans="1:15" ht="15.75" customHeight="1" thickBot="1">
      <c r="A9" s="65">
        <v>15</v>
      </c>
      <c r="B9" s="88" t="s">
        <v>81</v>
      </c>
      <c r="C9" s="65" t="s">
        <v>78</v>
      </c>
      <c r="D9" s="65" t="s">
        <v>20</v>
      </c>
      <c r="E9" s="90">
        <v>41627</v>
      </c>
      <c r="F9" s="59" t="s">
        <v>21</v>
      </c>
      <c r="G9" s="59" t="s">
        <v>35</v>
      </c>
      <c r="H9" s="79">
        <v>3.7</v>
      </c>
      <c r="I9" s="80"/>
      <c r="J9" s="65">
        <f>365*2</f>
        <v>730</v>
      </c>
      <c r="K9" s="65" t="s">
        <v>83</v>
      </c>
      <c r="L9" s="101">
        <f>H9*J9</f>
        <v>2701</v>
      </c>
      <c r="M9" s="73"/>
      <c r="N9" s="74"/>
      <c r="O9" s="65">
        <v>106510183</v>
      </c>
    </row>
    <row r="10" spans="1:15" ht="15" thickBot="1">
      <c r="A10" s="66"/>
      <c r="B10" s="89"/>
      <c r="C10" s="66"/>
      <c r="D10" s="66"/>
      <c r="E10" s="66"/>
      <c r="F10" s="59" t="s">
        <v>19</v>
      </c>
      <c r="G10" s="59" t="s">
        <v>29</v>
      </c>
      <c r="H10" s="81"/>
      <c r="I10" s="82"/>
      <c r="J10" s="66"/>
      <c r="K10" s="66"/>
      <c r="L10" s="102"/>
      <c r="M10" s="67"/>
      <c r="N10" s="68"/>
      <c r="O10" s="66"/>
    </row>
    <row r="11" spans="1:15" ht="15.75" customHeight="1" thickBot="1">
      <c r="A11" s="65">
        <v>16</v>
      </c>
      <c r="B11" s="88" t="s">
        <v>80</v>
      </c>
      <c r="C11" s="65" t="s">
        <v>79</v>
      </c>
      <c r="D11" s="65" t="s">
        <v>20</v>
      </c>
      <c r="E11" s="90">
        <v>41627</v>
      </c>
      <c r="F11" s="59" t="s">
        <v>21</v>
      </c>
      <c r="G11" s="59" t="s">
        <v>35</v>
      </c>
      <c r="H11" s="79">
        <v>3.7</v>
      </c>
      <c r="I11" s="80"/>
      <c r="J11" s="65">
        <v>320</v>
      </c>
      <c r="K11" s="65" t="s">
        <v>82</v>
      </c>
      <c r="L11" s="101">
        <f>H11*J11</f>
        <v>1184</v>
      </c>
      <c r="M11" s="73"/>
      <c r="N11" s="74"/>
      <c r="O11" s="65">
        <v>106957632</v>
      </c>
    </row>
    <row r="12" spans="1:15" ht="15.75" customHeight="1" thickBot="1">
      <c r="A12" s="66"/>
      <c r="B12" s="89"/>
      <c r="C12" s="66"/>
      <c r="D12" s="66"/>
      <c r="E12" s="66"/>
      <c r="F12" s="59" t="s">
        <v>19</v>
      </c>
      <c r="G12" s="59" t="s">
        <v>29</v>
      </c>
      <c r="H12" s="81"/>
      <c r="I12" s="82"/>
      <c r="J12" s="66"/>
      <c r="K12" s="66"/>
      <c r="L12" s="102"/>
      <c r="M12" s="67"/>
      <c r="N12" s="68"/>
      <c r="O12" s="66"/>
    </row>
    <row r="13" spans="1:15" ht="15.75" customHeight="1" thickBot="1">
      <c r="A13" s="65">
        <v>17</v>
      </c>
      <c r="B13" s="88"/>
      <c r="C13" s="65"/>
      <c r="D13" s="65"/>
      <c r="E13" s="90"/>
      <c r="F13" s="59"/>
      <c r="G13" s="59"/>
      <c r="H13" s="79"/>
      <c r="I13" s="80"/>
      <c r="J13" s="65"/>
      <c r="K13" s="65"/>
      <c r="L13" s="101"/>
      <c r="M13" s="73"/>
      <c r="N13" s="74"/>
      <c r="O13" s="65"/>
    </row>
    <row r="14" spans="1:15" ht="15.75" customHeight="1" thickBot="1">
      <c r="A14" s="66"/>
      <c r="B14" s="89"/>
      <c r="C14" s="66"/>
      <c r="D14" s="66"/>
      <c r="E14" s="66"/>
      <c r="F14" s="59"/>
      <c r="G14" s="59"/>
      <c r="H14" s="81"/>
      <c r="I14" s="82"/>
      <c r="J14" s="66"/>
      <c r="K14" s="66"/>
      <c r="L14" s="102"/>
      <c r="M14" s="67"/>
      <c r="N14" s="68"/>
      <c r="O14" s="66"/>
    </row>
    <row r="15" spans="1:15" ht="14.25" customHeight="1" thickBot="1">
      <c r="A15" s="65">
        <v>19</v>
      </c>
      <c r="B15" s="88"/>
      <c r="C15" s="65"/>
      <c r="D15" s="65"/>
      <c r="E15" s="90"/>
      <c r="F15" s="59"/>
      <c r="G15" s="59"/>
      <c r="H15" s="79"/>
      <c r="I15" s="80"/>
      <c r="J15" s="65"/>
      <c r="K15" s="65"/>
      <c r="L15" s="101"/>
      <c r="M15" s="73"/>
      <c r="N15" s="74"/>
      <c r="O15" s="65"/>
    </row>
    <row r="16" spans="1:15" ht="14.25" customHeight="1" thickBot="1">
      <c r="A16" s="66"/>
      <c r="B16" s="89"/>
      <c r="C16" s="66"/>
      <c r="D16" s="66"/>
      <c r="E16" s="66"/>
      <c r="F16" s="59"/>
      <c r="G16" s="59"/>
      <c r="H16" s="81"/>
      <c r="I16" s="82"/>
      <c r="J16" s="66"/>
      <c r="K16" s="66"/>
      <c r="L16" s="102"/>
      <c r="M16" s="67"/>
      <c r="N16" s="68"/>
      <c r="O16" s="66"/>
    </row>
    <row r="17" spans="1:15" ht="14.25" customHeight="1" thickBot="1">
      <c r="A17" s="65">
        <v>20</v>
      </c>
      <c r="B17" s="88"/>
      <c r="C17" s="65"/>
      <c r="D17" s="65"/>
      <c r="E17" s="90"/>
      <c r="F17" s="59"/>
      <c r="G17" s="59"/>
      <c r="H17" s="79"/>
      <c r="I17" s="80"/>
      <c r="J17" s="65"/>
      <c r="K17" s="65"/>
      <c r="L17" s="101"/>
      <c r="M17" s="73"/>
      <c r="N17" s="74"/>
      <c r="O17" s="65"/>
    </row>
    <row r="18" spans="1:15" ht="14.25" customHeight="1" thickBot="1">
      <c r="A18" s="66"/>
      <c r="B18" s="89"/>
      <c r="C18" s="66"/>
      <c r="D18" s="66"/>
      <c r="E18" s="66"/>
      <c r="F18" s="59"/>
      <c r="G18" s="59"/>
      <c r="H18" s="81"/>
      <c r="I18" s="82"/>
      <c r="J18" s="66"/>
      <c r="K18" s="66"/>
      <c r="L18" s="102"/>
      <c r="M18" s="67"/>
      <c r="N18" s="68"/>
      <c r="O18" s="66"/>
    </row>
    <row r="19" spans="1:15" ht="14.25" customHeight="1" thickBot="1">
      <c r="A19" s="65">
        <v>21</v>
      </c>
      <c r="B19" s="88"/>
      <c r="C19" s="65"/>
      <c r="D19" s="65"/>
      <c r="E19" s="90"/>
      <c r="F19" s="59"/>
      <c r="G19" s="59"/>
      <c r="H19" s="79"/>
      <c r="I19" s="80"/>
      <c r="J19" s="65"/>
      <c r="K19" s="65"/>
      <c r="L19" s="101"/>
      <c r="M19" s="73"/>
      <c r="N19" s="74"/>
      <c r="O19" s="65"/>
    </row>
    <row r="20" spans="1:15" ht="14.25" customHeight="1" thickBot="1">
      <c r="A20" s="66"/>
      <c r="B20" s="89"/>
      <c r="C20" s="66"/>
      <c r="D20" s="66"/>
      <c r="E20" s="66"/>
      <c r="F20" s="59"/>
      <c r="G20" s="59"/>
      <c r="H20" s="81"/>
      <c r="I20" s="82"/>
      <c r="J20" s="66"/>
      <c r="K20" s="66"/>
      <c r="L20" s="102"/>
      <c r="M20" s="67"/>
      <c r="N20" s="68"/>
      <c r="O20" s="66"/>
    </row>
    <row r="21" spans="1:15" ht="14.25" customHeight="1" thickBot="1">
      <c r="A21" s="65">
        <v>22</v>
      </c>
      <c r="B21" s="88"/>
      <c r="C21" s="65"/>
      <c r="D21" s="65"/>
      <c r="E21" s="90"/>
      <c r="F21" s="59"/>
      <c r="G21" s="59"/>
      <c r="H21" s="79"/>
      <c r="I21" s="80"/>
      <c r="J21" s="65"/>
      <c r="K21" s="65"/>
      <c r="L21" s="101"/>
      <c r="M21" s="73"/>
      <c r="N21" s="74"/>
      <c r="O21" s="65"/>
    </row>
    <row r="22" spans="1:15" ht="14.25" customHeight="1" thickBot="1">
      <c r="A22" s="66"/>
      <c r="B22" s="89"/>
      <c r="C22" s="66"/>
      <c r="D22" s="66"/>
      <c r="E22" s="66"/>
      <c r="F22" s="59"/>
      <c r="G22" s="59"/>
      <c r="H22" s="81"/>
      <c r="I22" s="82"/>
      <c r="J22" s="66"/>
      <c r="K22" s="66"/>
      <c r="L22" s="102"/>
      <c r="M22" s="67"/>
      <c r="N22" s="68"/>
      <c r="O22" s="66"/>
    </row>
    <row r="23" spans="1:15" ht="14.25" customHeight="1" thickBot="1">
      <c r="A23" s="65">
        <v>23</v>
      </c>
      <c r="B23" s="88"/>
      <c r="C23" s="65"/>
      <c r="D23" s="65"/>
      <c r="E23" s="90"/>
      <c r="F23" s="59"/>
      <c r="G23" s="59"/>
      <c r="H23" s="83"/>
      <c r="I23" s="84"/>
      <c r="J23" s="65"/>
      <c r="K23" s="115"/>
      <c r="L23" s="101"/>
      <c r="M23" s="73"/>
      <c r="N23" s="74"/>
      <c r="O23" s="65"/>
    </row>
    <row r="24" spans="1:15" ht="14.25" customHeight="1" thickBot="1">
      <c r="A24" s="66"/>
      <c r="B24" s="89"/>
      <c r="C24" s="66"/>
      <c r="D24" s="66"/>
      <c r="E24" s="66"/>
      <c r="F24" s="59"/>
      <c r="G24" s="59"/>
      <c r="H24" s="85"/>
      <c r="I24" s="86"/>
      <c r="J24" s="66"/>
      <c r="K24" s="116"/>
      <c r="L24" s="102"/>
      <c r="M24" s="67"/>
      <c r="N24" s="68"/>
      <c r="O24" s="66"/>
    </row>
    <row r="25" spans="1:15" ht="14.25" customHeight="1" thickBot="1">
      <c r="A25" s="65">
        <v>24</v>
      </c>
      <c r="B25" s="88"/>
      <c r="C25" s="65"/>
      <c r="D25" s="65"/>
      <c r="E25" s="90"/>
      <c r="F25" s="59"/>
      <c r="G25" s="59"/>
      <c r="H25" s="83"/>
      <c r="I25" s="84"/>
      <c r="J25" s="65"/>
      <c r="K25" s="65"/>
      <c r="L25" s="101"/>
      <c r="M25" s="73"/>
      <c r="N25" s="74"/>
      <c r="O25" s="65"/>
    </row>
    <row r="26" spans="1:15" ht="14.25" customHeight="1" thickBot="1">
      <c r="A26" s="66"/>
      <c r="B26" s="89"/>
      <c r="C26" s="66"/>
      <c r="D26" s="66"/>
      <c r="E26" s="66"/>
      <c r="F26" s="59"/>
      <c r="G26" s="59"/>
      <c r="H26" s="85"/>
      <c r="I26" s="86"/>
      <c r="J26" s="66"/>
      <c r="K26" s="66"/>
      <c r="L26" s="102"/>
      <c r="M26" s="67"/>
      <c r="N26" s="68"/>
      <c r="O26" s="66"/>
    </row>
    <row r="27" spans="1:15" ht="14.25" customHeight="1" thickBot="1">
      <c r="A27" s="65">
        <v>24</v>
      </c>
      <c r="B27" s="88"/>
      <c r="C27" s="65"/>
      <c r="D27" s="65"/>
      <c r="E27" s="90"/>
      <c r="F27" s="59"/>
      <c r="G27" s="59"/>
      <c r="H27" s="83"/>
      <c r="I27" s="84"/>
      <c r="J27" s="65"/>
      <c r="K27" s="65"/>
      <c r="L27" s="101"/>
      <c r="M27" s="73"/>
      <c r="N27" s="74"/>
      <c r="O27" s="65"/>
    </row>
    <row r="28" spans="1:15" ht="14.25" customHeight="1" thickBot="1">
      <c r="A28" s="66"/>
      <c r="B28" s="89"/>
      <c r="C28" s="66"/>
      <c r="D28" s="66"/>
      <c r="E28" s="66"/>
      <c r="F28" s="59"/>
      <c r="G28" s="59"/>
      <c r="H28" s="85"/>
      <c r="I28" s="86"/>
      <c r="J28" s="66"/>
      <c r="K28" s="66"/>
      <c r="L28" s="102"/>
      <c r="M28" s="67"/>
      <c r="N28" s="68"/>
      <c r="O28" s="66"/>
    </row>
    <row r="29" spans="1:15" ht="7.2" customHeight="1">
      <c r="A29" s="9"/>
      <c r="B29" s="14"/>
      <c r="C29" s="9"/>
      <c r="D29" s="9"/>
      <c r="E29" s="9"/>
      <c r="F29" s="10"/>
      <c r="G29" s="109" t="s">
        <v>9</v>
      </c>
      <c r="H29" s="73"/>
      <c r="I29" s="74"/>
      <c r="J29" s="65"/>
      <c r="K29" s="65"/>
      <c r="L29" s="101">
        <f>SUM(L9:L28)</f>
        <v>3885</v>
      </c>
      <c r="M29" s="111"/>
      <c r="N29" s="112"/>
      <c r="O29" s="65"/>
    </row>
    <row r="30" spans="1:15" ht="14.25" customHeight="1" thickBot="1">
      <c r="A30" s="9"/>
      <c r="B30" s="14"/>
      <c r="C30" s="9"/>
      <c r="D30" s="9"/>
      <c r="E30" s="9"/>
      <c r="F30" s="9"/>
      <c r="G30" s="110"/>
      <c r="H30" s="67"/>
      <c r="I30" s="68"/>
      <c r="J30" s="66"/>
      <c r="K30" s="66"/>
      <c r="L30" s="102"/>
      <c r="M30" s="113"/>
      <c r="N30" s="114"/>
      <c r="O30" s="66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76" t="s">
        <v>22</v>
      </c>
      <c r="B33" s="76"/>
      <c r="C33" s="76"/>
      <c r="D33" s="77" t="s">
        <v>23</v>
      </c>
      <c r="E33" s="77"/>
      <c r="F33" s="77"/>
      <c r="G33" s="77"/>
      <c r="H33" s="78" t="s">
        <v>24</v>
      </c>
      <c r="I33" s="78"/>
      <c r="J33" s="78"/>
      <c r="K33" s="78"/>
      <c r="L33" s="78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3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F8:G8"/>
    <mergeCell ref="H8:I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23.5. 2013</vt:lpstr>
      <vt:lpstr>22.5. 2013</vt:lpstr>
      <vt:lpstr>24.5. 2013</vt:lpstr>
      <vt:lpstr>22.8.2013</vt:lpstr>
      <vt:lpstr>23.8.2013 </vt:lpstr>
      <vt:lpstr>24.8.2013</vt:lpstr>
      <vt:lpstr>Tiskovka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Zdenek</cp:lastModifiedBy>
  <cp:lastPrinted>2013-12-23T13:35:00Z</cp:lastPrinted>
  <dcterms:created xsi:type="dcterms:W3CDTF">2012-05-23T18:07:38Z</dcterms:created>
  <dcterms:modified xsi:type="dcterms:W3CDTF">2013-12-23T13:35:12Z</dcterms:modified>
</cp:coreProperties>
</file>